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Kompakt-Linie\Excel Formeln und Funktionen 2016\Dateien zu Formeln und Funktionen\"/>
    </mc:Choice>
  </mc:AlternateContent>
  <bookViews>
    <workbookView xWindow="0" yWindow="0" windowWidth="23040" windowHeight="9192" activeTab="3"/>
  </bookViews>
  <sheets>
    <sheet name="Zinserträge Einmalveranlagung" sheetId="1" r:id="rId1"/>
    <sheet name="Kreditkosten" sheetId="2" r:id="rId2"/>
    <sheet name="Pensionsberechnung" sheetId="3" r:id="rId3"/>
    <sheet name="Leasingvertra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4" l="1"/>
  <c r="F8" i="3"/>
  <c r="C7" i="3"/>
  <c r="C22" i="2"/>
  <c r="G21" i="2"/>
  <c r="F20" i="2"/>
  <c r="E19" i="2"/>
  <c r="D18" i="2"/>
  <c r="D9" i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I8" i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H8" i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G8" i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F8" i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E8" i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D8" i="1"/>
  <c r="C8" i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</calcChain>
</file>

<file path=xl/sharedStrings.xml><?xml version="1.0" encoding="utf-8"?>
<sst xmlns="http://schemas.openxmlformats.org/spreadsheetml/2006/main" count="67" uniqueCount="22">
  <si>
    <t>Zinseszinstabelle</t>
  </si>
  <si>
    <t xml:space="preserve">Die einmalige Kapitalanlage </t>
  </si>
  <si>
    <t>Zinssatz</t>
  </si>
  <si>
    <t>Betrag nach Jahren - alle Werte in €</t>
  </si>
  <si>
    <t>Übungstabelle zum Argumentevergleich</t>
  </si>
  <si>
    <t>RMZ</t>
  </si>
  <si>
    <t>Bw</t>
  </si>
  <si>
    <t>Zins</t>
  </si>
  <si>
    <t>Zzr</t>
  </si>
  <si>
    <t>Zw</t>
  </si>
  <si>
    <t>Kredit / Barwert</t>
  </si>
  <si>
    <t>Zahlungszeitraum</t>
  </si>
  <si>
    <t>Zukünftiger Wert</t>
  </si>
  <si>
    <t>Rate je Zahlungszeitraum</t>
  </si>
  <si>
    <t xml:space="preserve">Lösungen </t>
  </si>
  <si>
    <t>Ansparphase</t>
  </si>
  <si>
    <t>Rentenphase</t>
  </si>
  <si>
    <t>Leasingrate</t>
  </si>
  <si>
    <t>Listenpreis des KZF</t>
  </si>
  <si>
    <t>Restwert nach 54 Monaten</t>
  </si>
  <si>
    <t>Laufzeit  in Monaten</t>
  </si>
  <si>
    <t>monatl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</si>
</sst>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8" formatCode="&quot;€&quot;\ #,##0.00;[Red]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[$€-C07]\ * #,##0.00_-;\-[$€-C07]\ * #,##0.00_-;_-[$€-C07]\ * &quot;-&quot;??_-;_-@_-"/>
    <numFmt numFmtId="165" formatCode="0.0%"/>
    <numFmt numFmtId="166" formatCode="_ * #,##0.00_ ;_ * \-#,##0.00_ ;_ * &quot;-&quot;??_ ;_ @_ "/>
    <numFmt numFmtId="167" formatCode="_-* #,##0_-;\-* #,##0_-;_-* &quot;-&quot;??_-;_-@_-"/>
    <numFmt numFmtId="168" formatCode="_-* #,##0.00_-;\-* #,##0.00_-;0;_-@_-"/>
    <numFmt numFmtId="169" formatCode="&quot;€&quot;\ #,##0.00;[Red]&quot;€&quot;\ \-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8" tint="-0.499984740745262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2"/>
      <color theme="8" tint="-0.499984740745262"/>
      <name val="Calibri"/>
      <family val="2"/>
    </font>
    <font>
      <i/>
      <sz val="12"/>
      <color theme="8" tint="-0.499984740745262"/>
      <name val="Calibri"/>
      <family val="2"/>
    </font>
    <font>
      <sz val="18"/>
      <color theme="8" tint="-0.249977111117893"/>
      <name val="Calibri"/>
      <family val="2"/>
      <scheme val="minor"/>
    </font>
    <font>
      <b/>
      <i/>
      <sz val="12"/>
      <color theme="8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164" fontId="4" fillId="2" borderId="2" xfId="2" applyNumberFormat="1" applyFont="1" applyFill="1" applyBorder="1"/>
    <xf numFmtId="44" fontId="4" fillId="0" borderId="0" xfId="2" applyFont="1" applyFill="1" applyBorder="1"/>
    <xf numFmtId="0" fontId="4" fillId="0" borderId="1" xfId="0" applyFont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6" fillId="2" borderId="1" xfId="0" applyFont="1" applyFill="1" applyBorder="1" applyAlignment="1">
      <alignment horizontal="center"/>
    </xf>
    <xf numFmtId="43" fontId="3" fillId="0" borderId="1" xfId="1" applyFont="1" applyBorder="1"/>
    <xf numFmtId="0" fontId="8" fillId="2" borderId="6" xfId="0" applyFont="1" applyFill="1" applyBorder="1" applyAlignment="1">
      <alignment horizontal="center"/>
    </xf>
    <xf numFmtId="0" fontId="0" fillId="0" borderId="7" xfId="0" applyBorder="1"/>
    <xf numFmtId="0" fontId="8" fillId="2" borderId="8" xfId="0" applyFont="1" applyFill="1" applyBorder="1" applyAlignment="1">
      <alignment horizontal="center"/>
    </xf>
    <xf numFmtId="166" fontId="0" fillId="0" borderId="7" xfId="3" applyFont="1" applyBorder="1"/>
    <xf numFmtId="8" fontId="0" fillId="3" borderId="9" xfId="3" applyNumberFormat="1" applyFont="1" applyFill="1" applyBorder="1"/>
    <xf numFmtId="166" fontId="0" fillId="0" borderId="9" xfId="3" applyFont="1" applyBorder="1"/>
    <xf numFmtId="166" fontId="0" fillId="0" borderId="10" xfId="3" applyFont="1" applyBorder="1"/>
    <xf numFmtId="0" fontId="0" fillId="0" borderId="11" xfId="0" applyBorder="1"/>
    <xf numFmtId="0" fontId="8" fillId="2" borderId="12" xfId="0" applyFont="1" applyFill="1" applyBorder="1" applyAlignment="1">
      <alignment horizontal="center"/>
    </xf>
    <xf numFmtId="10" fontId="0" fillId="0" borderId="11" xfId="0" applyNumberFormat="1" applyBorder="1"/>
    <xf numFmtId="10" fontId="0" fillId="0" borderId="13" xfId="0" applyNumberFormat="1" applyBorder="1"/>
    <xf numFmtId="10" fontId="0" fillId="3" borderId="13" xfId="0" applyNumberFormat="1" applyFill="1" applyBorder="1"/>
    <xf numFmtId="10" fontId="0" fillId="0" borderId="14" xfId="0" applyNumberFormat="1" applyBorder="1"/>
    <xf numFmtId="167" fontId="0" fillId="0" borderId="13" xfId="3" applyNumberFormat="1" applyFont="1" applyBorder="1"/>
    <xf numFmtId="0" fontId="0" fillId="0" borderId="13" xfId="0" applyBorder="1"/>
    <xf numFmtId="0" fontId="0" fillId="3" borderId="13" xfId="0" applyFill="1" applyBorder="1"/>
    <xf numFmtId="0" fontId="0" fillId="0" borderId="14" xfId="0" applyBorder="1"/>
    <xf numFmtId="168" fontId="0" fillId="0" borderId="11" xfId="3" applyNumberFormat="1" applyFont="1" applyBorder="1"/>
    <xf numFmtId="168" fontId="0" fillId="0" borderId="13" xfId="3" applyNumberFormat="1" applyFont="1" applyBorder="1"/>
    <xf numFmtId="166" fontId="0" fillId="3" borderId="14" xfId="3" applyFont="1" applyFill="1" applyBorder="1"/>
    <xf numFmtId="0" fontId="0" fillId="0" borderId="15" xfId="0" applyBorder="1"/>
    <xf numFmtId="0" fontId="8" fillId="2" borderId="16" xfId="0" applyFont="1" applyFill="1" applyBorder="1" applyAlignment="1">
      <alignment horizontal="center"/>
    </xf>
    <xf numFmtId="8" fontId="0" fillId="3" borderId="15" xfId="3" applyNumberFormat="1" applyFont="1" applyFill="1" applyBorder="1"/>
    <xf numFmtId="166" fontId="0" fillId="0" borderId="17" xfId="3" applyFont="1" applyBorder="1"/>
    <xf numFmtId="166" fontId="0" fillId="0" borderId="18" xfId="3" applyFont="1" applyBorder="1"/>
    <xf numFmtId="166" fontId="0" fillId="3" borderId="13" xfId="0" applyNumberFormat="1" applyFill="1" applyBorder="1"/>
    <xf numFmtId="169" fontId="0" fillId="3" borderId="14" xfId="3" applyNumberFormat="1" applyFont="1" applyFill="1" applyBorder="1"/>
    <xf numFmtId="166" fontId="0" fillId="0" borderId="19" xfId="3" applyFont="1" applyBorder="1"/>
    <xf numFmtId="10" fontId="0" fillId="0" borderId="20" xfId="0" applyNumberFormat="1" applyBorder="1"/>
    <xf numFmtId="0" fontId="0" fillId="0" borderId="20" xfId="0" applyBorder="1"/>
    <xf numFmtId="168" fontId="0" fillId="0" borderId="20" xfId="3" applyNumberFormat="1" applyFont="1" applyBorder="1"/>
    <xf numFmtId="8" fontId="0" fillId="3" borderId="21" xfId="3" applyNumberFormat="1" applyFont="1" applyFill="1" applyBorder="1"/>
    <xf numFmtId="0" fontId="8" fillId="2" borderId="9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166" fontId="0" fillId="0" borderId="14" xfId="3" applyFont="1" applyBorder="1"/>
    <xf numFmtId="0" fontId="8" fillId="2" borderId="17" xfId="0" applyFont="1" applyFill="1" applyBorder="1" applyAlignment="1">
      <alignment horizontal="center"/>
    </xf>
    <xf numFmtId="169" fontId="0" fillId="0" borderId="18" xfId="0" applyNumberFormat="1" applyBorder="1"/>
    <xf numFmtId="0" fontId="2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</cellXfs>
  <cellStyles count="4">
    <cellStyle name="Komma" xfId="1" builtinId="3"/>
    <cellStyle name="Komma 2" xfId="3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workbookViewId="0">
      <selection sqref="A1:I1"/>
    </sheetView>
  </sheetViews>
  <sheetFormatPr baseColWidth="10" defaultColWidth="11.44140625" defaultRowHeight="15.6" x14ac:dyDescent="0.3"/>
  <cols>
    <col min="1" max="1" width="11.88671875" style="1" customWidth="1"/>
    <col min="2" max="2" width="14.88671875" style="1" customWidth="1"/>
    <col min="3" max="9" width="12.109375" style="1" bestFit="1" customWidth="1"/>
    <col min="10" max="16384" width="11.44140625" style="1"/>
  </cols>
  <sheetData>
    <row r="1" spans="1:9" ht="37.5" customHeight="1" x14ac:dyDescent="0.3">
      <c r="A1" s="46" t="s">
        <v>0</v>
      </c>
      <c r="B1" s="46"/>
      <c r="C1" s="46"/>
      <c r="D1" s="46"/>
      <c r="E1" s="46"/>
      <c r="F1" s="46"/>
      <c r="G1" s="46"/>
      <c r="H1" s="46"/>
      <c r="I1" s="46"/>
    </row>
    <row r="3" spans="1:9" ht="16.2" thickBot="1" x14ac:dyDescent="0.35"/>
    <row r="4" spans="1:9" ht="16.2" thickBot="1" x14ac:dyDescent="0.35">
      <c r="A4" s="1" t="s">
        <v>1</v>
      </c>
      <c r="C4" s="2">
        <v>1000</v>
      </c>
    </row>
    <row r="5" spans="1:9" x14ac:dyDescent="0.3">
      <c r="D5" s="3"/>
    </row>
    <row r="6" spans="1:9" x14ac:dyDescent="0.3">
      <c r="A6" s="4" t="s">
        <v>2</v>
      </c>
      <c r="B6" s="5">
        <v>0.02</v>
      </c>
      <c r="C6" s="5">
        <v>2.5000000000000001E-2</v>
      </c>
      <c r="D6" s="5">
        <v>0.03</v>
      </c>
      <c r="E6" s="5">
        <v>3.5000000000000003E-2</v>
      </c>
      <c r="F6" s="5">
        <v>0.04</v>
      </c>
      <c r="G6" s="5">
        <v>4.4999999999999998E-2</v>
      </c>
      <c r="H6" s="5">
        <v>0.05</v>
      </c>
      <c r="I6" s="5">
        <v>5.5E-2</v>
      </c>
    </row>
    <row r="7" spans="1:9" x14ac:dyDescent="0.3">
      <c r="A7" s="6" t="s">
        <v>3</v>
      </c>
    </row>
    <row r="8" spans="1:9" x14ac:dyDescent="0.3">
      <c r="A8" s="7">
        <v>1</v>
      </c>
      <c r="B8" s="8">
        <f>$C$4+$C4*B6</f>
        <v>1020</v>
      </c>
      <c r="C8" s="8">
        <f t="shared" ref="C8:I8" si="0">$C$4+$C4*C6</f>
        <v>1025</v>
      </c>
      <c r="D8" s="8">
        <f t="shared" si="0"/>
        <v>1030</v>
      </c>
      <c r="E8" s="8">
        <f t="shared" si="0"/>
        <v>1035</v>
      </c>
      <c r="F8" s="8">
        <f t="shared" si="0"/>
        <v>1040</v>
      </c>
      <c r="G8" s="8">
        <f>$C$4+$C4*G6</f>
        <v>1045</v>
      </c>
      <c r="H8" s="8">
        <f t="shared" si="0"/>
        <v>1050</v>
      </c>
      <c r="I8" s="8">
        <f t="shared" si="0"/>
        <v>1055</v>
      </c>
    </row>
    <row r="9" spans="1:9" x14ac:dyDescent="0.3">
      <c r="A9" s="7">
        <v>2</v>
      </c>
      <c r="B9" s="8">
        <f>B8+B8*B$6</f>
        <v>1040.4000000000001</v>
      </c>
      <c r="C9" s="8">
        <f t="shared" ref="C9:I19" si="1">C8+C8*C$6</f>
        <v>1050.625</v>
      </c>
      <c r="D9" s="8">
        <f t="shared" si="1"/>
        <v>1060.9000000000001</v>
      </c>
      <c r="E9" s="8">
        <f t="shared" si="1"/>
        <v>1071.2249999999999</v>
      </c>
      <c r="F9" s="8">
        <f t="shared" si="1"/>
        <v>1081.5999999999999</v>
      </c>
      <c r="G9" s="8">
        <f t="shared" si="1"/>
        <v>1092.0250000000001</v>
      </c>
      <c r="H9" s="8">
        <f t="shared" si="1"/>
        <v>1102.5</v>
      </c>
      <c r="I9" s="8">
        <f t="shared" si="1"/>
        <v>1113.0250000000001</v>
      </c>
    </row>
    <row r="10" spans="1:9" x14ac:dyDescent="0.3">
      <c r="A10" s="7">
        <v>3</v>
      </c>
      <c r="B10" s="8">
        <f t="shared" ref="B10:B19" si="2">B9+B9*B$6</f>
        <v>1061.2080000000001</v>
      </c>
      <c r="C10" s="8">
        <f t="shared" si="1"/>
        <v>1076.890625</v>
      </c>
      <c r="D10" s="8">
        <f t="shared" si="1"/>
        <v>1092.7270000000001</v>
      </c>
      <c r="E10" s="8">
        <f t="shared" si="1"/>
        <v>1108.7178749999998</v>
      </c>
      <c r="F10" s="8">
        <f t="shared" si="1"/>
        <v>1124.8639999999998</v>
      </c>
      <c r="G10" s="8">
        <f t="shared" si="1"/>
        <v>1141.1661250000002</v>
      </c>
      <c r="H10" s="8">
        <f t="shared" si="1"/>
        <v>1157.625</v>
      </c>
      <c r="I10" s="8">
        <f t="shared" si="1"/>
        <v>1174.2413750000001</v>
      </c>
    </row>
    <row r="11" spans="1:9" x14ac:dyDescent="0.3">
      <c r="A11" s="7">
        <v>4</v>
      </c>
      <c r="B11" s="8">
        <f t="shared" si="2"/>
        <v>1082.4321600000001</v>
      </c>
      <c r="C11" s="8">
        <f t="shared" si="1"/>
        <v>1103.8128906249999</v>
      </c>
      <c r="D11" s="8">
        <f t="shared" si="1"/>
        <v>1125.50881</v>
      </c>
      <c r="E11" s="8">
        <f t="shared" si="1"/>
        <v>1147.5230006249999</v>
      </c>
      <c r="F11" s="8">
        <f t="shared" si="1"/>
        <v>1169.8585599999999</v>
      </c>
      <c r="G11" s="8">
        <f t="shared" si="1"/>
        <v>1192.5186006250001</v>
      </c>
      <c r="H11" s="8">
        <f t="shared" si="1"/>
        <v>1215.5062499999999</v>
      </c>
      <c r="I11" s="8">
        <f t="shared" si="1"/>
        <v>1238.824650625</v>
      </c>
    </row>
    <row r="12" spans="1:9" x14ac:dyDescent="0.3">
      <c r="A12" s="7">
        <v>5</v>
      </c>
      <c r="B12" s="8">
        <f t="shared" si="2"/>
        <v>1104.0808032</v>
      </c>
      <c r="C12" s="8">
        <f t="shared" si="1"/>
        <v>1131.408212890625</v>
      </c>
      <c r="D12" s="8">
        <f t="shared" si="1"/>
        <v>1159.2740742999999</v>
      </c>
      <c r="E12" s="8">
        <f t="shared" si="1"/>
        <v>1187.6863056468749</v>
      </c>
      <c r="F12" s="8">
        <f t="shared" si="1"/>
        <v>1216.6529023999999</v>
      </c>
      <c r="G12" s="8">
        <f t="shared" si="1"/>
        <v>1246.181937653125</v>
      </c>
      <c r="H12" s="8">
        <f t="shared" si="1"/>
        <v>1276.2815624999998</v>
      </c>
      <c r="I12" s="8">
        <f t="shared" si="1"/>
        <v>1306.960006409375</v>
      </c>
    </row>
    <row r="13" spans="1:9" x14ac:dyDescent="0.3">
      <c r="A13" s="7">
        <v>6</v>
      </c>
      <c r="B13" s="8">
        <f t="shared" si="2"/>
        <v>1126.1624192639999</v>
      </c>
      <c r="C13" s="8">
        <f t="shared" si="1"/>
        <v>1159.6934182128907</v>
      </c>
      <c r="D13" s="8">
        <f t="shared" si="1"/>
        <v>1194.0522965289999</v>
      </c>
      <c r="E13" s="8">
        <f t="shared" si="1"/>
        <v>1229.2553263445154</v>
      </c>
      <c r="F13" s="8">
        <f t="shared" si="1"/>
        <v>1265.3190184959999</v>
      </c>
      <c r="G13" s="8">
        <f t="shared" si="1"/>
        <v>1302.2601248475157</v>
      </c>
      <c r="H13" s="8">
        <f t="shared" si="1"/>
        <v>1340.0956406249998</v>
      </c>
      <c r="I13" s="8">
        <f t="shared" si="1"/>
        <v>1378.8428067618906</v>
      </c>
    </row>
    <row r="14" spans="1:9" x14ac:dyDescent="0.3">
      <c r="A14" s="7">
        <v>7</v>
      </c>
      <c r="B14" s="8">
        <f t="shared" si="2"/>
        <v>1148.6856676492798</v>
      </c>
      <c r="C14" s="8">
        <f t="shared" si="1"/>
        <v>1188.685753668213</v>
      </c>
      <c r="D14" s="8">
        <f t="shared" si="1"/>
        <v>1229.87386542487</v>
      </c>
      <c r="E14" s="8">
        <f t="shared" si="1"/>
        <v>1272.2792627665735</v>
      </c>
      <c r="F14" s="8">
        <f t="shared" si="1"/>
        <v>1315.9317792358399</v>
      </c>
      <c r="G14" s="8">
        <f t="shared" si="1"/>
        <v>1360.8618304656538</v>
      </c>
      <c r="H14" s="8">
        <f t="shared" si="1"/>
        <v>1407.1004226562497</v>
      </c>
      <c r="I14" s="8">
        <f t="shared" si="1"/>
        <v>1454.6791611337947</v>
      </c>
    </row>
    <row r="15" spans="1:9" x14ac:dyDescent="0.3">
      <c r="A15" s="7">
        <v>8</v>
      </c>
      <c r="B15" s="8">
        <f t="shared" si="2"/>
        <v>1171.6593810022655</v>
      </c>
      <c r="C15" s="8">
        <f t="shared" si="1"/>
        <v>1218.4028975099184</v>
      </c>
      <c r="D15" s="8">
        <f t="shared" si="1"/>
        <v>1266.7700813876161</v>
      </c>
      <c r="E15" s="8">
        <f t="shared" si="1"/>
        <v>1316.8090369634035</v>
      </c>
      <c r="F15" s="8">
        <f t="shared" si="1"/>
        <v>1368.5690504052736</v>
      </c>
      <c r="G15" s="8">
        <f t="shared" si="1"/>
        <v>1422.1006128366082</v>
      </c>
      <c r="H15" s="8">
        <f t="shared" si="1"/>
        <v>1477.4554437890622</v>
      </c>
      <c r="I15" s="8">
        <f t="shared" si="1"/>
        <v>1534.6865149961534</v>
      </c>
    </row>
    <row r="16" spans="1:9" x14ac:dyDescent="0.3">
      <c r="A16" s="7">
        <v>9</v>
      </c>
      <c r="B16" s="8">
        <f t="shared" si="2"/>
        <v>1195.0925686223109</v>
      </c>
      <c r="C16" s="8">
        <f t="shared" si="1"/>
        <v>1248.8629699476664</v>
      </c>
      <c r="D16" s="8">
        <f t="shared" si="1"/>
        <v>1304.7731838292445</v>
      </c>
      <c r="E16" s="8">
        <f t="shared" si="1"/>
        <v>1362.8973532571226</v>
      </c>
      <c r="F16" s="8">
        <f t="shared" si="1"/>
        <v>1423.3118124214845</v>
      </c>
      <c r="G16" s="8">
        <f t="shared" si="1"/>
        <v>1486.0951404142556</v>
      </c>
      <c r="H16" s="8">
        <f t="shared" si="1"/>
        <v>1551.3282159785153</v>
      </c>
      <c r="I16" s="8">
        <f t="shared" si="1"/>
        <v>1619.0942733209417</v>
      </c>
    </row>
    <row r="17" spans="1:9" x14ac:dyDescent="0.3">
      <c r="A17" s="7">
        <v>10</v>
      </c>
      <c r="B17" s="8">
        <f t="shared" si="2"/>
        <v>1218.994419994757</v>
      </c>
      <c r="C17" s="8">
        <f t="shared" si="1"/>
        <v>1280.0845441963581</v>
      </c>
      <c r="D17" s="8">
        <f t="shared" si="1"/>
        <v>1343.9163793441219</v>
      </c>
      <c r="E17" s="8">
        <f t="shared" si="1"/>
        <v>1410.598760621122</v>
      </c>
      <c r="F17" s="8">
        <f t="shared" si="1"/>
        <v>1480.244284918344</v>
      </c>
      <c r="G17" s="8">
        <f t="shared" si="1"/>
        <v>1552.9694217328972</v>
      </c>
      <c r="H17" s="8">
        <f t="shared" si="1"/>
        <v>1628.8946267774411</v>
      </c>
      <c r="I17" s="8">
        <f t="shared" si="1"/>
        <v>1708.1444583535936</v>
      </c>
    </row>
    <row r="18" spans="1:9" x14ac:dyDescent="0.3">
      <c r="A18" s="7">
        <v>11</v>
      </c>
      <c r="B18" s="8">
        <f t="shared" si="2"/>
        <v>1243.3743083946522</v>
      </c>
      <c r="C18" s="8">
        <f t="shared" si="1"/>
        <v>1312.0866578012672</v>
      </c>
      <c r="D18" s="8">
        <f t="shared" si="1"/>
        <v>1384.2338707244455</v>
      </c>
      <c r="E18" s="8">
        <f t="shared" si="1"/>
        <v>1459.9697172428612</v>
      </c>
      <c r="F18" s="8">
        <f t="shared" si="1"/>
        <v>1539.4540563150777</v>
      </c>
      <c r="G18" s="8">
        <f t="shared" si="1"/>
        <v>1622.8530457108775</v>
      </c>
      <c r="H18" s="8">
        <f t="shared" si="1"/>
        <v>1710.3393581163132</v>
      </c>
      <c r="I18" s="8">
        <f t="shared" si="1"/>
        <v>1802.0924035630412</v>
      </c>
    </row>
    <row r="19" spans="1:9" x14ac:dyDescent="0.3">
      <c r="A19" s="7">
        <v>12</v>
      </c>
      <c r="B19" s="8">
        <f t="shared" si="2"/>
        <v>1268.2417945625452</v>
      </c>
      <c r="C19" s="8">
        <f t="shared" si="1"/>
        <v>1344.8888242462988</v>
      </c>
      <c r="D19" s="8">
        <f t="shared" si="1"/>
        <v>1425.7608868461789</v>
      </c>
      <c r="E19" s="8">
        <f t="shared" si="1"/>
        <v>1511.0686573463613</v>
      </c>
      <c r="F19" s="8">
        <f t="shared" si="1"/>
        <v>1601.0322185676807</v>
      </c>
      <c r="G19" s="8">
        <f t="shared" si="1"/>
        <v>1695.881432767867</v>
      </c>
      <c r="H19" s="8">
        <f t="shared" si="1"/>
        <v>1795.8563260221288</v>
      </c>
      <c r="I19" s="8">
        <f t="shared" si="1"/>
        <v>1901.2074857590085</v>
      </c>
    </row>
  </sheetData>
  <mergeCells count="1">
    <mergeCell ref="A1:I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sqref="A1:I1"/>
    </sheetView>
  </sheetViews>
  <sheetFormatPr baseColWidth="10" defaultRowHeight="14.4" x14ac:dyDescent="0.3"/>
  <cols>
    <col min="1" max="1" width="23.5546875" bestFit="1" customWidth="1"/>
  </cols>
  <sheetData>
    <row r="1" spans="1:7" ht="23.4" x14ac:dyDescent="0.45">
      <c r="A1" s="47" t="s">
        <v>4</v>
      </c>
      <c r="B1" s="48"/>
      <c r="C1" s="48"/>
      <c r="D1" s="48"/>
      <c r="E1" s="48"/>
      <c r="F1" s="48"/>
      <c r="G1" s="49"/>
    </row>
    <row r="3" spans="1:7" ht="15.6" x14ac:dyDescent="0.3"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</row>
    <row r="4" spans="1:7" ht="15.6" x14ac:dyDescent="0.3">
      <c r="A4" s="10" t="s">
        <v>10</v>
      </c>
      <c r="B4" s="11" t="s">
        <v>6</v>
      </c>
      <c r="C4" s="12">
        <v>10000</v>
      </c>
      <c r="D4" s="13"/>
      <c r="E4" s="14">
        <v>10000</v>
      </c>
      <c r="F4" s="14">
        <v>10000</v>
      </c>
      <c r="G4" s="15">
        <v>10000</v>
      </c>
    </row>
    <row r="5" spans="1:7" ht="15.6" x14ac:dyDescent="0.3">
      <c r="A5" s="16" t="s">
        <v>2</v>
      </c>
      <c r="B5" s="17" t="s">
        <v>7</v>
      </c>
      <c r="C5" s="18">
        <v>0.06</v>
      </c>
      <c r="D5" s="19">
        <v>0.06</v>
      </c>
      <c r="E5" s="20"/>
      <c r="F5" s="19">
        <v>0.06</v>
      </c>
      <c r="G5" s="21">
        <v>0.06</v>
      </c>
    </row>
    <row r="6" spans="1:7" ht="15.6" x14ac:dyDescent="0.3">
      <c r="A6" s="16" t="s">
        <v>11</v>
      </c>
      <c r="B6" s="17" t="s">
        <v>8</v>
      </c>
      <c r="C6" s="16">
        <v>10</v>
      </c>
      <c r="D6" s="22">
        <v>10</v>
      </c>
      <c r="E6" s="23">
        <v>10</v>
      </c>
      <c r="F6" s="24"/>
      <c r="G6" s="25">
        <v>10</v>
      </c>
    </row>
    <row r="7" spans="1:7" ht="15.6" x14ac:dyDescent="0.3">
      <c r="A7" s="16" t="s">
        <v>12</v>
      </c>
      <c r="B7" s="17" t="s">
        <v>9</v>
      </c>
      <c r="C7" s="26">
        <v>0</v>
      </c>
      <c r="D7" s="27">
        <v>0</v>
      </c>
      <c r="E7" s="27">
        <v>0</v>
      </c>
      <c r="F7" s="27">
        <v>0</v>
      </c>
      <c r="G7" s="28"/>
    </row>
    <row r="8" spans="1:7" ht="15.6" x14ac:dyDescent="0.3">
      <c r="A8" s="29" t="s">
        <v>13</v>
      </c>
      <c r="B8" s="30" t="s">
        <v>5</v>
      </c>
      <c r="C8" s="31"/>
      <c r="D8" s="32">
        <v>111.02</v>
      </c>
      <c r="E8" s="32">
        <v>111.02</v>
      </c>
      <c r="F8" s="32">
        <v>111.02</v>
      </c>
      <c r="G8" s="33">
        <v>111.02</v>
      </c>
    </row>
    <row r="15" spans="1:7" ht="23.4" x14ac:dyDescent="0.45">
      <c r="A15" s="47" t="s">
        <v>14</v>
      </c>
      <c r="B15" s="48"/>
      <c r="C15" s="48"/>
      <c r="D15" s="48"/>
      <c r="E15" s="48"/>
      <c r="F15" s="48"/>
      <c r="G15" s="49"/>
    </row>
    <row r="17" spans="1:7" ht="15.6" x14ac:dyDescent="0.3">
      <c r="C17" s="9" t="s">
        <v>5</v>
      </c>
      <c r="D17" s="9" t="s">
        <v>6</v>
      </c>
      <c r="E17" s="9" t="s">
        <v>7</v>
      </c>
      <c r="F17" s="9" t="s">
        <v>8</v>
      </c>
      <c r="G17" s="9" t="s">
        <v>9</v>
      </c>
    </row>
    <row r="18" spans="1:7" ht="15.6" x14ac:dyDescent="0.3">
      <c r="A18" s="10" t="s">
        <v>10</v>
      </c>
      <c r="B18" s="11" t="s">
        <v>6</v>
      </c>
      <c r="C18" s="12">
        <v>10000</v>
      </c>
      <c r="D18" s="13">
        <f>PV(D19/12,D20*12,-D22,C21)</f>
        <v>9999.9547883820433</v>
      </c>
      <c r="E18" s="14">
        <v>10000</v>
      </c>
      <c r="F18" s="14">
        <v>10000</v>
      </c>
      <c r="G18" s="15">
        <v>10000</v>
      </c>
    </row>
    <row r="19" spans="1:7" ht="15.6" x14ac:dyDescent="0.3">
      <c r="A19" s="16" t="s">
        <v>2</v>
      </c>
      <c r="B19" s="17" t="s">
        <v>7</v>
      </c>
      <c r="C19" s="18">
        <v>0.06</v>
      </c>
      <c r="D19" s="19">
        <v>0.06</v>
      </c>
      <c r="E19" s="20">
        <f>RATE(E20*12,-E22,E18,E21)*12</f>
        <v>5.999900046767942E-2</v>
      </c>
      <c r="F19" s="19">
        <v>0.06</v>
      </c>
      <c r="G19" s="21">
        <v>0.06</v>
      </c>
    </row>
    <row r="20" spans="1:7" ht="15.6" x14ac:dyDescent="0.3">
      <c r="A20" s="16" t="s">
        <v>11</v>
      </c>
      <c r="B20" s="17" t="s">
        <v>8</v>
      </c>
      <c r="C20" s="16">
        <v>10</v>
      </c>
      <c r="D20" s="22">
        <v>10</v>
      </c>
      <c r="E20" s="23">
        <v>10</v>
      </c>
      <c r="F20" s="34">
        <f>NPER(F19/12,-F22,F18,F21)/12</f>
        <v>10.000061898378981</v>
      </c>
      <c r="G20" s="25">
        <v>10</v>
      </c>
    </row>
    <row r="21" spans="1:7" ht="15.6" x14ac:dyDescent="0.3">
      <c r="A21" s="16" t="s">
        <v>12</v>
      </c>
      <c r="B21" s="17" t="s">
        <v>9</v>
      </c>
      <c r="C21" s="26">
        <v>0</v>
      </c>
      <c r="D21" s="27">
        <v>0</v>
      </c>
      <c r="E21" s="27">
        <v>0</v>
      </c>
      <c r="F21" s="27">
        <v>0</v>
      </c>
      <c r="G21" s="35">
        <f>FV(G19/12,G20*12,-G22,G18)</f>
        <v>-8.2257870053581428E-2</v>
      </c>
    </row>
    <row r="22" spans="1:7" ht="15.6" x14ac:dyDescent="0.3">
      <c r="A22" s="29" t="s">
        <v>13</v>
      </c>
      <c r="B22" s="30" t="s">
        <v>5</v>
      </c>
      <c r="C22" s="31">
        <f>PMT(C19/12,C20*12,-C18,C21)</f>
        <v>111.02050194164944</v>
      </c>
      <c r="D22" s="32">
        <v>111.02</v>
      </c>
      <c r="E22" s="32">
        <v>111.02</v>
      </c>
      <c r="F22" s="32">
        <v>111.02</v>
      </c>
      <c r="G22" s="33">
        <v>111.02</v>
      </c>
    </row>
  </sheetData>
  <mergeCells count="2">
    <mergeCell ref="A1:G1"/>
    <mergeCell ref="A15:G1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GridLines="0" workbookViewId="0">
      <selection sqref="A1:C1"/>
    </sheetView>
  </sheetViews>
  <sheetFormatPr baseColWidth="10" defaultRowHeight="14.4" x14ac:dyDescent="0.3"/>
  <cols>
    <col min="1" max="1" width="23.5546875" bestFit="1" customWidth="1"/>
    <col min="3" max="3" width="15.6640625" customWidth="1"/>
    <col min="6" max="6" width="15.6640625" customWidth="1"/>
  </cols>
  <sheetData>
    <row r="1" spans="1:6" ht="23.4" x14ac:dyDescent="0.45">
      <c r="A1" s="47" t="s">
        <v>15</v>
      </c>
      <c r="B1" s="48"/>
      <c r="C1" s="49"/>
      <c r="E1" s="47" t="s">
        <v>16</v>
      </c>
      <c r="F1" s="49"/>
    </row>
    <row r="3" spans="1:6" ht="15.6" x14ac:dyDescent="0.3">
      <c r="C3" s="9" t="s">
        <v>9</v>
      </c>
      <c r="F3" s="9" t="s">
        <v>5</v>
      </c>
    </row>
    <row r="4" spans="1:6" ht="15.6" x14ac:dyDescent="0.3">
      <c r="A4" s="10" t="s">
        <v>10</v>
      </c>
      <c r="B4" s="11" t="s">
        <v>6</v>
      </c>
      <c r="C4" s="15">
        <v>0</v>
      </c>
      <c r="E4" s="11" t="s">
        <v>6</v>
      </c>
      <c r="F4" s="36">
        <v>61109.91</v>
      </c>
    </row>
    <row r="5" spans="1:6" ht="15.6" x14ac:dyDescent="0.3">
      <c r="A5" s="16" t="s">
        <v>2</v>
      </c>
      <c r="B5" s="17" t="s">
        <v>7</v>
      </c>
      <c r="C5" s="21">
        <v>2.1999999999999999E-2</v>
      </c>
      <c r="E5" s="17" t="s">
        <v>7</v>
      </c>
      <c r="F5" s="37">
        <v>2.1999999999999999E-2</v>
      </c>
    </row>
    <row r="6" spans="1:6" ht="15.6" x14ac:dyDescent="0.3">
      <c r="A6" s="16" t="s">
        <v>11</v>
      </c>
      <c r="B6" s="17" t="s">
        <v>8</v>
      </c>
      <c r="C6" s="25">
        <v>30</v>
      </c>
      <c r="E6" s="17" t="s">
        <v>8</v>
      </c>
      <c r="F6" s="38">
        <v>15</v>
      </c>
    </row>
    <row r="7" spans="1:6" ht="15.6" x14ac:dyDescent="0.3">
      <c r="A7" s="16" t="s">
        <v>12</v>
      </c>
      <c r="B7" s="17" t="s">
        <v>9</v>
      </c>
      <c r="C7" s="35">
        <f>FV(C5/12,C6*12,-C8,C4)</f>
        <v>61109.906197294171</v>
      </c>
      <c r="E7" s="17" t="s">
        <v>9</v>
      </c>
      <c r="F7" s="39">
        <v>0</v>
      </c>
    </row>
    <row r="8" spans="1:6" ht="15.6" x14ac:dyDescent="0.3">
      <c r="A8" s="29" t="s">
        <v>13</v>
      </c>
      <c r="B8" s="30" t="s">
        <v>5</v>
      </c>
      <c r="C8" s="33">
        <v>120</v>
      </c>
      <c r="E8" s="30" t="s">
        <v>5</v>
      </c>
      <c r="F8" s="40">
        <f>PMT(F5/12,F6*12,-F4,F7)</f>
        <v>398.90060536891485</v>
      </c>
    </row>
  </sheetData>
  <mergeCells count="2">
    <mergeCell ref="A1:C1"/>
    <mergeCell ref="E1:F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showGridLines="0" tabSelected="1" workbookViewId="0">
      <selection sqref="A1:C1"/>
    </sheetView>
  </sheetViews>
  <sheetFormatPr baseColWidth="10" defaultRowHeight="14.4" x14ac:dyDescent="0.3"/>
  <cols>
    <col min="1" max="1" width="27.44140625" customWidth="1"/>
    <col min="2" max="2" width="5.6640625" customWidth="1"/>
    <col min="3" max="3" width="18.6640625" customWidth="1"/>
  </cols>
  <sheetData>
    <row r="1" spans="1:3" ht="23.4" x14ac:dyDescent="0.45">
      <c r="A1" s="47" t="s">
        <v>17</v>
      </c>
      <c r="B1" s="48"/>
      <c r="C1" s="49"/>
    </row>
    <row r="3" spans="1:3" ht="15.6" x14ac:dyDescent="0.3">
      <c r="C3" s="9" t="s">
        <v>5</v>
      </c>
    </row>
    <row r="4" spans="1:3" ht="15.6" x14ac:dyDescent="0.3">
      <c r="A4" s="10" t="s">
        <v>18</v>
      </c>
      <c r="B4" s="41" t="s">
        <v>6</v>
      </c>
      <c r="C4" s="15">
        <v>18000</v>
      </c>
    </row>
    <row r="5" spans="1:3" ht="15.6" x14ac:dyDescent="0.3">
      <c r="A5" s="16" t="s">
        <v>19</v>
      </c>
      <c r="B5" s="42" t="s">
        <v>9</v>
      </c>
      <c r="C5" s="43">
        <v>5200</v>
      </c>
    </row>
    <row r="6" spans="1:3" ht="15.6" x14ac:dyDescent="0.3">
      <c r="A6" s="16" t="s">
        <v>2</v>
      </c>
      <c r="B6" s="42" t="s">
        <v>7</v>
      </c>
      <c r="C6" s="21">
        <v>4.9000000000000002E-2</v>
      </c>
    </row>
    <row r="7" spans="1:3" ht="15.6" x14ac:dyDescent="0.3">
      <c r="A7" s="16" t="s">
        <v>20</v>
      </c>
      <c r="B7" s="42" t="s">
        <v>8</v>
      </c>
      <c r="C7" s="25">
        <v>54</v>
      </c>
    </row>
    <row r="8" spans="1:3" ht="15.6" x14ac:dyDescent="0.3">
      <c r="A8" s="29" t="s">
        <v>21</v>
      </c>
      <c r="B8" s="44" t="s">
        <v>5</v>
      </c>
      <c r="C8" s="45">
        <f>(PMT(C6/12,C7,C4,-C5))</f>
        <v>-285.84499752795654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Zinserträge Einmalveranlagung</vt:lpstr>
      <vt:lpstr>Kreditkosten</vt:lpstr>
      <vt:lpstr>Pensionsberechnung</vt:lpstr>
      <vt:lpstr>Leasingvertrag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Formeln und Funktionen</dc:subject>
  <dc:creator>ALGE</dc:creator>
  <cp:lastModifiedBy>ALGE</cp:lastModifiedBy>
  <dcterms:created xsi:type="dcterms:W3CDTF">2017-11-18T14:45:49Z</dcterms:created>
  <dcterms:modified xsi:type="dcterms:W3CDTF">2017-11-18T14:47:41Z</dcterms:modified>
</cp:coreProperties>
</file>